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2 INFORMACION PRESUPUESTARIA\"/>
    </mc:Choice>
  </mc:AlternateContent>
  <xr:revisionPtr revIDLastSave="0" documentId="8_{DC5C2270-020D-4326-9A13-7A6EA143CF4B}" xr6:coauthVersionLast="36" xr6:coauthVersionMax="3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6825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F8" i="1"/>
  <c r="D8" i="1"/>
  <c r="C8" i="1"/>
  <c r="G26" i="1" l="1"/>
  <c r="F26" i="1"/>
  <c r="H18" i="1"/>
  <c r="H24" i="1"/>
  <c r="E18" i="1"/>
  <c r="E24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<sst xmlns="http://schemas.openxmlformats.org/spreadsheetml/2006/main" count="39" uniqueCount="35">
  <si>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</si>
  <si>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</si>
  <si>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</si>
  <si>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</si>
  <si>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</si>
  <si>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</si>
  <si>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</si>
  <si>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</si>
  <si>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</si>
  <si>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</si>
  <si>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</si>
  <si>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</si>
  <si>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</si>
  <si>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</si>
  <si>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</si>
  <si>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</si>
  <si>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</si>
  <si>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</si>
  <si>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</si>
  <si>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</si>
  <si>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</si>
  <si>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</si>
  <si>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</si>
  <si>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</si>
  <si>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</si>
  <si>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</si>
  <si>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</si>
  <si>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</si>
  <si>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</si>
  <si>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Nombre del Ente Público : JUNTA MUNICIPAL DE AGUAS Y SANEAMIENTO DE BUENAVENTURA</t>
  </si>
  <si>
    <t>Del 1 de Enero al  31 de Diciembre del 223</t>
  </si>
  <si>
    <t>ING.DORA MINEE ARREOLA DOZAL</t>
  </si>
  <si>
    <t>DIRECTORA EJECUTIVA</t>
  </si>
  <si>
    <t>C.HILDA VEGA BASOCO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</si>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</sst>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view="pageBreakPreview" topLeftCell="B19" zoomScale="91" zoomScaleNormal="100" zoomScaleSheetLayoutView="91" workbookViewId="0">
      <selection activeCell="H22" sqref="H22"/>
    </sheetView>
  </sheetViews>
  <sheetFormatPr baseColWidth="10" defaultColWidth="11.42578125" defaultRowHeight="12" x14ac:dyDescent="0.2"/>
  <cols>
    <col min="1" max="1" width="2.85546875" style="1" customWidth="1"/>
    <col min="2" max="2" width="68" style="1" customWidth="1"/>
    <col min="3" max="3" width="16.7109375" style="1" customWidth="1"/>
    <col min="4" max="4" width="15.42578125" style="1" customWidth="1"/>
    <col min="5" max="5" width="15.140625" style="1" customWidth="1"/>
    <col min="6" max="6" width="17.5703125" style="1" customWidth="1"/>
    <col min="7" max="7" width="18.28515625" style="1" customWidth="1"/>
    <col min="8" max="8" width="17" style="1" customWidth="1"/>
    <col min="9" max="9" width="13.425781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29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30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8612694</v>
      </c>
      <c r="D8" s="18">
        <f>SUM(D9:D16)</f>
        <v>1254464</v>
      </c>
      <c r="E8" s="21">
        <f t="shared" ref="E8:E16" si="0">C8+D8</f>
        <v>9867158</v>
      </c>
      <c r="F8" s="18">
        <f>SUM(F9:F16)</f>
        <v>8366674</v>
      </c>
      <c r="G8" s="21">
        <f>SUM(G9:G16)</f>
        <v>8366674</v>
      </c>
      <c r="H8" s="5">
        <f t="shared" ref="H8:H16" si="1">G8-C8</f>
        <v>-246020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8612694</v>
      </c>
      <c r="D12" s="19">
        <v>1254464</v>
      </c>
      <c r="E12" s="23">
        <f t="shared" si="0"/>
        <v>9867158</v>
      </c>
      <c r="F12" s="19">
        <v>8366674</v>
      </c>
      <c r="G12" s="22">
        <v>8366674</v>
      </c>
      <c r="H12" s="7">
        <f t="shared" si="1"/>
        <v>-246020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354209</v>
      </c>
      <c r="D18" s="18">
        <f>SUM(D19:D22)</f>
        <v>3827980</v>
      </c>
      <c r="E18" s="21">
        <f>C18+D18</f>
        <v>4182189</v>
      </c>
      <c r="F18" s="18">
        <f>SUM(F19:F22)</f>
        <v>4123534</v>
      </c>
      <c r="G18" s="21">
        <f>SUM(G19:G22)</f>
        <v>4123534</v>
      </c>
      <c r="H18" s="5">
        <f>G18-C18</f>
        <v>3769325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23873</v>
      </c>
      <c r="D21" s="19">
        <v>0</v>
      </c>
      <c r="E21" s="23">
        <f>C21+D21</f>
        <v>23873</v>
      </c>
      <c r="F21" s="19">
        <v>8133</v>
      </c>
      <c r="G21" s="22">
        <v>8133</v>
      </c>
      <c r="H21" s="7">
        <f>G21-C21</f>
        <v>-15740</v>
      </c>
    </row>
    <row r="22" spans="2:8" x14ac:dyDescent="0.2">
      <c r="B22" s="6" t="s">
        <v>22</v>
      </c>
      <c r="C22" s="22">
        <v>330336</v>
      </c>
      <c r="D22" s="19">
        <v>3827980</v>
      </c>
      <c r="E22" s="23">
        <f>C22+D22</f>
        <v>4158316</v>
      </c>
      <c r="F22" s="19">
        <v>4115401</v>
      </c>
      <c r="G22" s="22">
        <v>4115401</v>
      </c>
      <c r="H22" s="7">
        <f>G22-C22</f>
        <v>3785065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8966903</v>
      </c>
      <c r="D26" s="26">
        <f>SUM(D24,D18,D8)</f>
        <v>5082444</v>
      </c>
      <c r="E26" s="15">
        <f>SUM(D26,C26)</f>
        <v>14049347</v>
      </c>
      <c r="F26" s="26">
        <f>SUM(F24,F18,F8)</f>
        <v>12490208</v>
      </c>
      <c r="G26" s="15">
        <f>SUM(G24,G18,G8)</f>
        <v>12490208</v>
      </c>
      <c r="H26" s="29">
        <f>SUM(G26-C26)</f>
        <v>3523305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ht="15" x14ac:dyDescent="0.25">
      <c r="B34" s="28" t="s">
        <v>31</v>
      </c>
      <c r="D34" s="28" t="s">
        <v>33</v>
      </c>
    </row>
    <row r="35" spans="2:4" s="3" customFormat="1" ht="15" x14ac:dyDescent="0.25">
      <c r="B35" s="28" t="s">
        <v>32</v>
      </c>
      <c r="D35" s="28" t="s">
        <v>34</v>
      </c>
    </row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HQn72lihyolQ/lSMFYhJzzMoMrxX/uPXO937CeB3v+aNR9PA/aqPjIYYwSCDw1x2vGjsbVAYX6qLy2FSx05QTw==" saltValue="QiOs0z7moJZnV+TQ1l7T7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LAPBUENAVENTURA</cp:lastModifiedBy>
  <cp:lastPrinted>2024-01-30T01:51:02Z</cp:lastPrinted>
  <dcterms:created xsi:type="dcterms:W3CDTF">2019-12-05T18:23:32Z</dcterms:created>
  <dcterms:modified xsi:type="dcterms:W3CDTF">2024-01-30T01:52:29Z</dcterms:modified>
</cp:coreProperties>
</file>